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<sst xmlns="http://schemas.openxmlformats.org/spreadsheetml/2006/main" count="162" uniqueCount="89">
  <si>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</si>
  <si>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</si>
  <si>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</si>
  <si>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</si>
  <si>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</si>
  <si>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</si>
  <si>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</si>
  <si>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</si>
  <si>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</si>
  <si>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</si>
  <si>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</si>
  <si>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</si>
  <si>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</si>
  <si>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</si>
  <si>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</si>
  <si>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</si>
  <si>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</si>
  <si>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</si>
  <si>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</si>
  <si>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</si>
  <si>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</si>
  <si>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</si>
  <si>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</si>
  <si>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</si>
  <si>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</si>
  <si>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</si>
  <si>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</si>
  <si>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</si>
  <si>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</si>
  <si>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</si>
  <si>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</si>
  <si>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</si>
  <si>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</si>
  <si>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</si>
  <si>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</si>
  <si>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</si>
  <si>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</si>
  <si>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</si>
  <si>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</si>
  <si>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</si>
  <si>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</si>
  <si>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</si>
  <si>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</si>
  <si>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</si>
  <si>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</si>
  <si>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</si>
  <si>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</si>
  <si>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</si>
  <si>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</si>
  <si>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</si>
  <si>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</si>
  <si>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</si>
  <si>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</si>
  <si>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</si>
  <si>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</si>
  <si>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</si>
  <si>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</si>
  <si>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</si>
  <si>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</si>
  <si>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</si>
  <si>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</si>
  <si>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</si>
  <si>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</si>
  <si>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</si>
  <si>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</si>
  <si>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</si>
  <si>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</si>
  <si>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</si>
  <si>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</si>
  <si>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</si>
  <si>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</si>
  <si>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</si>
  <si>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</si>
  <si>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</si>
  <si>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</si>
  <si>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</si>
  <si>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</si>
  <si>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</si>
  <si>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</si>
  <si>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</si>
  <si>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</si>
  <si>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</si>
  <si>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</si>
  <si>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</si>
  <si>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</si>
  <si>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</si>
  <si>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</si>
  <si>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COMISIÓN DE AGUA POTABLE Y ALCANTARILLADO DEL MUNICIPIO DE COQUIMATLÁN (a)</t>
  </si>
  <si>
    <t>Del 1 de Enero al 31 de Diciembre de 2019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</si>
</sst>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164" fontId="36" fillId="0" borderId="16" xfId="0" applyNumberFormat="1" applyFont="1" applyBorder="1" applyAlignment="1">
      <alignment horizontal="right" vertical="center"/>
    </xf>
    <xf numFmtId="164" fontId="37" fillId="0" borderId="16" xfId="0" applyNumberFormat="1" applyFont="1" applyBorder="1" applyAlignment="1">
      <alignment horizontal="right" vertical="center"/>
    </xf>
    <xf numFmtId="164" fontId="37" fillId="0" borderId="15" xfId="0" applyNumberFormat="1" applyFont="1" applyBorder="1" applyAlignment="1">
      <alignment horizontal="right" vertical="center"/>
    </xf>
    <xf numFmtId="164" fontId="37" fillId="0" borderId="17" xfId="0" applyNumberFormat="1" applyFont="1" applyBorder="1" applyAlignment="1">
      <alignment horizontal="right" vertical="center"/>
    </xf>
    <xf numFmtId="164" fontId="37" fillId="0" borderId="10" xfId="0" applyNumberFormat="1" applyFont="1" applyBorder="1" applyAlignment="1">
      <alignment horizontal="right" vertical="center"/>
    </xf>
    <xf numFmtId="0" fontId="36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164" fontId="36" fillId="0" borderId="20" xfId="0" applyNumberFormat="1" applyFont="1" applyBorder="1" applyAlignment="1">
      <alignment horizontal="right" vertical="center"/>
    </xf>
    <xf numFmtId="0" fontId="37" fillId="0" borderId="21" xfId="0" applyFont="1" applyBorder="1" applyAlignment="1">
      <alignment horizontal="left" vertical="center"/>
    </xf>
    <xf numFmtId="0" fontId="37" fillId="0" borderId="22" xfId="0" applyFont="1" applyBorder="1" applyAlignment="1">
      <alignment horizontal="left" vertical="center"/>
    </xf>
    <xf numFmtId="164" fontId="37" fillId="0" borderId="23" xfId="0" applyNumberFormat="1" applyFont="1" applyBorder="1" applyAlignment="1">
      <alignment horizontal="right" vertical="center"/>
    </xf>
    <xf numFmtId="164" fontId="37" fillId="0" borderId="22" xfId="0" applyNumberFormat="1" applyFont="1" applyBorder="1" applyAlignment="1">
      <alignment horizontal="right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0" fontId="36" fillId="33" borderId="28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29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26" t="s">
        <v>87</v>
      </c>
      <c r="C2" s="27"/>
      <c r="D2" s="27"/>
      <c r="E2" s="27"/>
      <c r="F2" s="27"/>
      <c r="G2" s="27"/>
      <c r="H2" s="27"/>
      <c r="I2" s="28"/>
    </row>
    <row r="3" spans="2:9" ht="12.75">
      <c r="B3" s="29" t="s">
        <v>0</v>
      </c>
      <c r="C3" s="30"/>
      <c r="D3" s="30"/>
      <c r="E3" s="30"/>
      <c r="F3" s="30"/>
      <c r="G3" s="30"/>
      <c r="H3" s="30"/>
      <c r="I3" s="31"/>
    </row>
    <row r="4" spans="2:9" ht="12.75">
      <c r="B4" s="29" t="s">
        <v>1</v>
      </c>
      <c r="C4" s="30"/>
      <c r="D4" s="30"/>
      <c r="E4" s="30"/>
      <c r="F4" s="30"/>
      <c r="G4" s="30"/>
      <c r="H4" s="30"/>
      <c r="I4" s="31"/>
    </row>
    <row r="5" spans="2:9" ht="12.75">
      <c r="B5" s="29" t="s">
        <v>88</v>
      </c>
      <c r="C5" s="30"/>
      <c r="D5" s="30"/>
      <c r="E5" s="30"/>
      <c r="F5" s="30"/>
      <c r="G5" s="30"/>
      <c r="H5" s="30"/>
      <c r="I5" s="31"/>
    </row>
    <row r="6" spans="2:9" ht="13.5" thickBot="1">
      <c r="B6" s="32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6" t="s">
        <v>3</v>
      </c>
      <c r="C7" s="35"/>
      <c r="D7" s="26" t="s">
        <v>4</v>
      </c>
      <c r="E7" s="27"/>
      <c r="F7" s="27"/>
      <c r="G7" s="27"/>
      <c r="H7" s="35"/>
      <c r="I7" s="40" t="s">
        <v>5</v>
      </c>
    </row>
    <row r="8" spans="2:9" ht="15" customHeight="1" thickBot="1">
      <c r="B8" s="29"/>
      <c r="C8" s="39"/>
      <c r="D8" s="32"/>
      <c r="E8" s="33"/>
      <c r="F8" s="33"/>
      <c r="G8" s="33"/>
      <c r="H8" s="36"/>
      <c r="I8" s="41"/>
    </row>
    <row r="9" spans="2:9" ht="26.25" thickBot="1">
      <c r="B9" s="32"/>
      <c r="C9" s="36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2"/>
    </row>
    <row r="10" spans="2:9" ht="12.75">
      <c r="B10" s="7" t="s">
        <v>11</v>
      </c>
      <c r="C10" s="8"/>
      <c r="D10" s="14">
        <f aca="true" t="shared" si="0" ref="D10:I10">D11+D19+D29+D39+D49+D59+D72+D76+D63</f>
        <v>14784572.64</v>
      </c>
      <c r="E10" s="14">
        <f t="shared" si="0"/>
        <v>9000</v>
      </c>
      <c r="F10" s="14">
        <f t="shared" si="0"/>
        <v>14793572.639999999</v>
      </c>
      <c r="G10" s="14">
        <f t="shared" si="0"/>
        <v>11813272.55</v>
      </c>
      <c r="H10" s="14">
        <f t="shared" si="0"/>
        <v>11813272.55</v>
      </c>
      <c r="I10" s="14">
        <f t="shared" si="0"/>
        <v>2980300.090000001</v>
      </c>
    </row>
    <row r="11" spans="2:9" ht="12.75">
      <c r="B11" s="3" t="s">
        <v>12</v>
      </c>
      <c r="C11" s="9"/>
      <c r="D11" s="15">
        <f aca="true" t="shared" si="1" ref="D11:I11">SUM(D12:D18)</f>
        <v>5953792.7299999995</v>
      </c>
      <c r="E11" s="15">
        <f t="shared" si="1"/>
        <v>-17245.800000000007</v>
      </c>
      <c r="F11" s="15">
        <f t="shared" si="1"/>
        <v>5936546.93</v>
      </c>
      <c r="G11" s="15">
        <f t="shared" si="1"/>
        <v>5355704.3100000005</v>
      </c>
      <c r="H11" s="15">
        <f t="shared" si="1"/>
        <v>5355704.3100000005</v>
      </c>
      <c r="I11" s="15">
        <f t="shared" si="1"/>
        <v>580842.6200000001</v>
      </c>
    </row>
    <row r="12" spans="2:9" ht="12.75">
      <c r="B12" s="13" t="s">
        <v>13</v>
      </c>
      <c r="C12" s="11"/>
      <c r="D12" s="15">
        <v>2268683.94</v>
      </c>
      <c r="E12" s="16">
        <v>-16014.5</v>
      </c>
      <c r="F12" s="16">
        <f>D12+E12</f>
        <v>2252669.44</v>
      </c>
      <c r="G12" s="16">
        <v>2172772.3</v>
      </c>
      <c r="H12" s="16">
        <v>2172772.3</v>
      </c>
      <c r="I12" s="16">
        <f>F12-G12</f>
        <v>79897.14000000013</v>
      </c>
    </row>
    <row r="13" spans="2:9" ht="12.75">
      <c r="B13" s="13" t="s">
        <v>14</v>
      </c>
      <c r="C13" s="11"/>
      <c r="D13" s="15">
        <v>198917.88</v>
      </c>
      <c r="E13" s="16">
        <v>22400</v>
      </c>
      <c r="F13" s="16">
        <f aca="true" t="shared" si="2" ref="F13:F18">D13+E13</f>
        <v>221317.88</v>
      </c>
      <c r="G13" s="16">
        <v>104141.54</v>
      </c>
      <c r="H13" s="16">
        <v>104141.54</v>
      </c>
      <c r="I13" s="16">
        <f aca="true" t="shared" si="3" ref="I13:I18">F13-G13</f>
        <v>117176.34000000001</v>
      </c>
    </row>
    <row r="14" spans="2:9" ht="12.75">
      <c r="B14" s="13" t="s">
        <v>15</v>
      </c>
      <c r="C14" s="11"/>
      <c r="D14" s="15">
        <v>462896.5</v>
      </c>
      <c r="E14" s="16">
        <v>-39991.16</v>
      </c>
      <c r="F14" s="16">
        <f t="shared" si="2"/>
        <v>422905.33999999997</v>
      </c>
      <c r="G14" s="16">
        <v>408273.02</v>
      </c>
      <c r="H14" s="16">
        <v>408273.02</v>
      </c>
      <c r="I14" s="16">
        <f t="shared" si="3"/>
        <v>14632.319999999949</v>
      </c>
    </row>
    <row r="15" spans="2:9" ht="12.75">
      <c r="B15" s="13" t="s">
        <v>16</v>
      </c>
      <c r="C15" s="11"/>
      <c r="D15" s="15">
        <v>408454.5</v>
      </c>
      <c r="E15" s="16">
        <v>46230.5</v>
      </c>
      <c r="F15" s="16">
        <f t="shared" si="2"/>
        <v>454685</v>
      </c>
      <c r="G15" s="16">
        <v>344371.87</v>
      </c>
      <c r="H15" s="16">
        <v>344371.87</v>
      </c>
      <c r="I15" s="16">
        <f t="shared" si="3"/>
        <v>110313.13</v>
      </c>
    </row>
    <row r="16" spans="2:9" ht="12.75">
      <c r="B16" s="13" t="s">
        <v>17</v>
      </c>
      <c r="C16" s="11"/>
      <c r="D16" s="15">
        <v>2547363.61</v>
      </c>
      <c r="E16" s="16">
        <v>13605.66</v>
      </c>
      <c r="F16" s="16">
        <f t="shared" si="2"/>
        <v>2560969.27</v>
      </c>
      <c r="G16" s="16">
        <v>2326145.58</v>
      </c>
      <c r="H16" s="16">
        <v>2326145.58</v>
      </c>
      <c r="I16" s="16">
        <f t="shared" si="3"/>
        <v>234823.68999999994</v>
      </c>
    </row>
    <row r="17" spans="2:9" ht="12.75">
      <c r="B17" s="13" t="s">
        <v>18</v>
      </c>
      <c r="C17" s="11"/>
      <c r="D17" s="15">
        <v>43476.3</v>
      </c>
      <c r="E17" s="16">
        <v>-43476.3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24000</v>
      </c>
      <c r="E18" s="16">
        <v>0</v>
      </c>
      <c r="F18" s="16">
        <f t="shared" si="2"/>
        <v>24000</v>
      </c>
      <c r="G18" s="16">
        <v>0</v>
      </c>
      <c r="H18" s="16">
        <v>0</v>
      </c>
      <c r="I18" s="16">
        <f t="shared" si="3"/>
        <v>24000</v>
      </c>
    </row>
    <row r="19" spans="2:9" ht="12.75">
      <c r="B19" s="3" t="s">
        <v>20</v>
      </c>
      <c r="C19" s="9"/>
      <c r="D19" s="15">
        <f aca="true" t="shared" si="4" ref="D19:I19">SUM(D20:D28)</f>
        <v>800200</v>
      </c>
      <c r="E19" s="15">
        <f t="shared" si="4"/>
        <v>-37027.63999999999</v>
      </c>
      <c r="F19" s="15">
        <f t="shared" si="4"/>
        <v>763172.36</v>
      </c>
      <c r="G19" s="15">
        <f t="shared" si="4"/>
        <v>538618.8799999999</v>
      </c>
      <c r="H19" s="15">
        <f t="shared" si="4"/>
        <v>538618.8799999999</v>
      </c>
      <c r="I19" s="15">
        <f t="shared" si="4"/>
        <v>224553.48</v>
      </c>
    </row>
    <row r="20" spans="2:9" ht="12.75">
      <c r="B20" s="13" t="s">
        <v>21</v>
      </c>
      <c r="C20" s="11"/>
      <c r="D20" s="15">
        <v>49200</v>
      </c>
      <c r="E20" s="16">
        <v>0</v>
      </c>
      <c r="F20" s="15">
        <f aca="true" t="shared" si="5" ref="F20:F28">D20+E20</f>
        <v>49200</v>
      </c>
      <c r="G20" s="16">
        <v>31834.45</v>
      </c>
      <c r="H20" s="16">
        <v>31834.45</v>
      </c>
      <c r="I20" s="16">
        <f>F20-G20</f>
        <v>17365.55</v>
      </c>
    </row>
    <row r="21" spans="2:9" ht="12.75">
      <c r="B21" s="13" t="s">
        <v>22</v>
      </c>
      <c r="C21" s="11"/>
      <c r="D21" s="15">
        <v>12000</v>
      </c>
      <c r="E21" s="16">
        <v>0</v>
      </c>
      <c r="F21" s="15">
        <f t="shared" si="5"/>
        <v>12000</v>
      </c>
      <c r="G21" s="16">
        <v>610.54</v>
      </c>
      <c r="H21" s="16">
        <v>610.54</v>
      </c>
      <c r="I21" s="16">
        <f aca="true" t="shared" si="6" ref="I21:I83">F21-G21</f>
        <v>11389.46</v>
      </c>
    </row>
    <row r="22" spans="2:9" ht="12.75">
      <c r="B22" s="13" t="s">
        <v>23</v>
      </c>
      <c r="C22" s="11"/>
      <c r="D22" s="15"/>
      <c r="E22" s="16"/>
      <c r="F22" s="15">
        <f t="shared" si="5"/>
        <v>0</v>
      </c>
      <c r="G22" s="16"/>
      <c r="H22" s="16"/>
      <c r="I22" s="16">
        <f t="shared" si="6"/>
        <v>0</v>
      </c>
    </row>
    <row r="23" spans="2:9" ht="12.75">
      <c r="B23" s="13" t="s">
        <v>24</v>
      </c>
      <c r="C23" s="11"/>
      <c r="D23" s="15">
        <v>254400</v>
      </c>
      <c r="E23" s="16">
        <v>49027.29</v>
      </c>
      <c r="F23" s="15">
        <f t="shared" si="5"/>
        <v>303427.29</v>
      </c>
      <c r="G23" s="16">
        <v>289027.29</v>
      </c>
      <c r="H23" s="16">
        <v>289027.29</v>
      </c>
      <c r="I23" s="16">
        <f t="shared" si="6"/>
        <v>14400</v>
      </c>
    </row>
    <row r="24" spans="2:9" ht="12.75">
      <c r="B24" s="13" t="s">
        <v>25</v>
      </c>
      <c r="C24" s="11"/>
      <c r="D24" s="15">
        <v>207600</v>
      </c>
      <c r="E24" s="16">
        <v>-86054.93</v>
      </c>
      <c r="F24" s="15">
        <f t="shared" si="5"/>
        <v>121545.07</v>
      </c>
      <c r="G24" s="16">
        <v>56100</v>
      </c>
      <c r="H24" s="16">
        <v>56100</v>
      </c>
      <c r="I24" s="16">
        <f t="shared" si="6"/>
        <v>65445.07000000001</v>
      </c>
    </row>
    <row r="25" spans="2:9" ht="12.75">
      <c r="B25" s="13" t="s">
        <v>26</v>
      </c>
      <c r="C25" s="11"/>
      <c r="D25" s="15">
        <v>240000</v>
      </c>
      <c r="E25" s="16">
        <v>0</v>
      </c>
      <c r="F25" s="15">
        <f t="shared" si="5"/>
        <v>240000</v>
      </c>
      <c r="G25" s="16">
        <v>160960.39</v>
      </c>
      <c r="H25" s="16">
        <v>160960.39</v>
      </c>
      <c r="I25" s="16">
        <f t="shared" si="6"/>
        <v>79039.60999999999</v>
      </c>
    </row>
    <row r="26" spans="2:9" ht="12.75">
      <c r="B26" s="13" t="s">
        <v>27</v>
      </c>
      <c r="C26" s="11"/>
      <c r="D26" s="15">
        <v>10000</v>
      </c>
      <c r="E26" s="16">
        <v>0</v>
      </c>
      <c r="F26" s="15">
        <f t="shared" si="5"/>
        <v>10000</v>
      </c>
      <c r="G26" s="16">
        <v>0</v>
      </c>
      <c r="H26" s="16">
        <v>0</v>
      </c>
      <c r="I26" s="16">
        <f t="shared" si="6"/>
        <v>10000</v>
      </c>
    </row>
    <row r="27" spans="2:9" ht="12.75">
      <c r="B27" s="13" t="s">
        <v>28</v>
      </c>
      <c r="C27" s="11"/>
      <c r="D27" s="15"/>
      <c r="E27" s="16"/>
      <c r="F27" s="15">
        <f t="shared" si="5"/>
        <v>0</v>
      </c>
      <c r="G27" s="16"/>
      <c r="H27" s="16"/>
      <c r="I27" s="16">
        <f t="shared" si="6"/>
        <v>0</v>
      </c>
    </row>
    <row r="28" spans="2:9" ht="12.75">
      <c r="B28" s="13" t="s">
        <v>29</v>
      </c>
      <c r="C28" s="11"/>
      <c r="D28" s="15">
        <v>27000</v>
      </c>
      <c r="E28" s="16">
        <v>0</v>
      </c>
      <c r="F28" s="15">
        <f t="shared" si="5"/>
        <v>27000</v>
      </c>
      <c r="G28" s="16">
        <v>86.21</v>
      </c>
      <c r="H28" s="16">
        <v>86.21</v>
      </c>
      <c r="I28" s="16">
        <f t="shared" si="6"/>
        <v>26913.79</v>
      </c>
    </row>
    <row r="29" spans="2:9" ht="12.75">
      <c r="B29" s="3" t="s">
        <v>30</v>
      </c>
      <c r="C29" s="9"/>
      <c r="D29" s="15">
        <f aca="true" t="shared" si="7" ref="D29:I29">SUM(D30:D38)</f>
        <v>6700726.62</v>
      </c>
      <c r="E29" s="15">
        <f t="shared" si="7"/>
        <v>452725.68</v>
      </c>
      <c r="F29" s="15">
        <f t="shared" si="7"/>
        <v>7153452.3</v>
      </c>
      <c r="G29" s="15">
        <f t="shared" si="7"/>
        <v>5273194.78</v>
      </c>
      <c r="H29" s="15">
        <f t="shared" si="7"/>
        <v>5273194.78</v>
      </c>
      <c r="I29" s="15">
        <f t="shared" si="7"/>
        <v>1880257.5200000005</v>
      </c>
    </row>
    <row r="30" spans="2:9" ht="12.75">
      <c r="B30" s="13" t="s">
        <v>31</v>
      </c>
      <c r="C30" s="11"/>
      <c r="D30" s="15">
        <v>3501600</v>
      </c>
      <c r="E30" s="16">
        <v>0</v>
      </c>
      <c r="F30" s="15">
        <f aca="true" t="shared" si="8" ref="F30:F38">D30+E30</f>
        <v>3501600</v>
      </c>
      <c r="G30" s="16">
        <v>3037010.36</v>
      </c>
      <c r="H30" s="16">
        <v>3037010.36</v>
      </c>
      <c r="I30" s="16">
        <f t="shared" si="6"/>
        <v>464589.64000000013</v>
      </c>
    </row>
    <row r="31" spans="2:9" ht="12.75">
      <c r="B31" s="13" t="s">
        <v>32</v>
      </c>
      <c r="C31" s="11"/>
      <c r="D31" s="15"/>
      <c r="E31" s="16"/>
      <c r="F31" s="15">
        <f t="shared" si="8"/>
        <v>0</v>
      </c>
      <c r="G31" s="16"/>
      <c r="H31" s="16"/>
      <c r="I31" s="16">
        <f t="shared" si="6"/>
        <v>0</v>
      </c>
    </row>
    <row r="32" spans="2:9" ht="12.75">
      <c r="B32" s="13" t="s">
        <v>33</v>
      </c>
      <c r="C32" s="11"/>
      <c r="D32" s="15">
        <v>240000</v>
      </c>
      <c r="E32" s="16">
        <v>0</v>
      </c>
      <c r="F32" s="15">
        <f t="shared" si="8"/>
        <v>240000</v>
      </c>
      <c r="G32" s="16">
        <v>78131.24</v>
      </c>
      <c r="H32" s="16">
        <v>78131.24</v>
      </c>
      <c r="I32" s="16">
        <f t="shared" si="6"/>
        <v>161868.76</v>
      </c>
    </row>
    <row r="33" spans="2:9" ht="12.75">
      <c r="B33" s="13" t="s">
        <v>34</v>
      </c>
      <c r="C33" s="11"/>
      <c r="D33" s="15">
        <v>9600</v>
      </c>
      <c r="E33" s="16">
        <v>0</v>
      </c>
      <c r="F33" s="15">
        <f t="shared" si="8"/>
        <v>9600</v>
      </c>
      <c r="G33" s="16">
        <v>1900</v>
      </c>
      <c r="H33" s="16">
        <v>1900</v>
      </c>
      <c r="I33" s="16">
        <f t="shared" si="6"/>
        <v>7700</v>
      </c>
    </row>
    <row r="34" spans="2:9" ht="12.75">
      <c r="B34" s="13" t="s">
        <v>35</v>
      </c>
      <c r="C34" s="11"/>
      <c r="D34" s="15">
        <v>978288</v>
      </c>
      <c r="E34" s="16">
        <v>0</v>
      </c>
      <c r="F34" s="15">
        <f t="shared" si="8"/>
        <v>978288</v>
      </c>
      <c r="G34" s="16">
        <v>638808.23</v>
      </c>
      <c r="H34" s="16">
        <v>638808.23</v>
      </c>
      <c r="I34" s="16">
        <f t="shared" si="6"/>
        <v>339479.77</v>
      </c>
    </row>
    <row r="35" spans="2:9" ht="12.75">
      <c r="B35" s="13" t="s">
        <v>36</v>
      </c>
      <c r="C35" s="11"/>
      <c r="D35" s="15">
        <v>7200</v>
      </c>
      <c r="E35" s="16">
        <v>266.56</v>
      </c>
      <c r="F35" s="15">
        <f t="shared" si="8"/>
        <v>7466.56</v>
      </c>
      <c r="G35" s="16">
        <v>7466.56</v>
      </c>
      <c r="H35" s="16">
        <v>7466.56</v>
      </c>
      <c r="I35" s="16">
        <f t="shared" si="6"/>
        <v>0</v>
      </c>
    </row>
    <row r="36" spans="2:9" ht="12.75">
      <c r="B36" s="13" t="s">
        <v>37</v>
      </c>
      <c r="C36" s="11"/>
      <c r="D36" s="15">
        <v>3600</v>
      </c>
      <c r="E36" s="16">
        <v>0</v>
      </c>
      <c r="F36" s="15">
        <f t="shared" si="8"/>
        <v>3600</v>
      </c>
      <c r="G36" s="16">
        <v>1612.19</v>
      </c>
      <c r="H36" s="16">
        <v>1612.19</v>
      </c>
      <c r="I36" s="16">
        <f t="shared" si="6"/>
        <v>1987.81</v>
      </c>
    </row>
    <row r="37" spans="2:9" ht="12.75">
      <c r="B37" s="13" t="s">
        <v>38</v>
      </c>
      <c r="C37" s="11"/>
      <c r="D37" s="15"/>
      <c r="E37" s="16"/>
      <c r="F37" s="15">
        <f t="shared" si="8"/>
        <v>0</v>
      </c>
      <c r="G37" s="16"/>
      <c r="H37" s="16"/>
      <c r="I37" s="16">
        <f t="shared" si="6"/>
        <v>0</v>
      </c>
    </row>
    <row r="38" spans="2:9" ht="12.75">
      <c r="B38" s="13" t="s">
        <v>39</v>
      </c>
      <c r="C38" s="11"/>
      <c r="D38" s="15">
        <v>1960438.62</v>
      </c>
      <c r="E38" s="16">
        <v>452459.12</v>
      </c>
      <c r="F38" s="15">
        <f t="shared" si="8"/>
        <v>2412897.74</v>
      </c>
      <c r="G38" s="16">
        <v>1508266.2</v>
      </c>
      <c r="H38" s="16">
        <v>1508266.2</v>
      </c>
      <c r="I38" s="16">
        <f t="shared" si="6"/>
        <v>904631.5400000003</v>
      </c>
    </row>
    <row r="39" spans="2:9" ht="25.5" customHeight="1">
      <c r="B39" s="37" t="s">
        <v>40</v>
      </c>
      <c r="C39" s="38"/>
      <c r="D39" s="15">
        <f aca="true" t="shared" si="9" ref="D39:I39">SUM(D40:D48)</f>
        <v>956342.79</v>
      </c>
      <c r="E39" s="15">
        <f t="shared" si="9"/>
        <v>-140045.19</v>
      </c>
      <c r="F39" s="15">
        <f>SUM(F40:F48)</f>
        <v>816297.6000000001</v>
      </c>
      <c r="G39" s="15">
        <f t="shared" si="9"/>
        <v>577651.13</v>
      </c>
      <c r="H39" s="15">
        <f t="shared" si="9"/>
        <v>577651.13</v>
      </c>
      <c r="I39" s="15">
        <f t="shared" si="9"/>
        <v>238646.4700000001</v>
      </c>
    </row>
    <row r="40" spans="2:9" ht="12.75">
      <c r="B40" s="13" t="s">
        <v>41</v>
      </c>
      <c r="C40" s="11"/>
      <c r="D40" s="15"/>
      <c r="E40" s="16"/>
      <c r="F40" s="15">
        <f>D40+E40</f>
        <v>0</v>
      </c>
      <c r="G40" s="16"/>
      <c r="H40" s="16"/>
      <c r="I40" s="16">
        <f t="shared" si="6"/>
        <v>0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/>
      <c r="E42" s="16"/>
      <c r="F42" s="15">
        <f t="shared" si="10"/>
        <v>0</v>
      </c>
      <c r="G42" s="16"/>
      <c r="H42" s="16"/>
      <c r="I42" s="16">
        <f t="shared" si="6"/>
        <v>0</v>
      </c>
    </row>
    <row r="43" spans="2:9" ht="12.75">
      <c r="B43" s="13" t="s">
        <v>44</v>
      </c>
      <c r="C43" s="11"/>
      <c r="D43" s="15"/>
      <c r="E43" s="16"/>
      <c r="F43" s="15">
        <f t="shared" si="10"/>
        <v>0</v>
      </c>
      <c r="G43" s="16"/>
      <c r="H43" s="16"/>
      <c r="I43" s="16">
        <f t="shared" si="6"/>
        <v>0</v>
      </c>
    </row>
    <row r="44" spans="2:9" ht="12.75">
      <c r="B44" s="13" t="s">
        <v>45</v>
      </c>
      <c r="C44" s="11"/>
      <c r="D44" s="15">
        <v>956342.79</v>
      </c>
      <c r="E44" s="16">
        <v>-140045.19</v>
      </c>
      <c r="F44" s="15">
        <f t="shared" si="10"/>
        <v>816297.6000000001</v>
      </c>
      <c r="G44" s="16">
        <v>577651.13</v>
      </c>
      <c r="H44" s="16">
        <v>577651.13</v>
      </c>
      <c r="I44" s="16">
        <f t="shared" si="6"/>
        <v>238646.4700000001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37" t="s">
        <v>50</v>
      </c>
      <c r="C49" s="38"/>
      <c r="D49" s="15">
        <f aca="true" t="shared" si="11" ref="D49:I49">SUM(D50:D58)</f>
        <v>373510.5</v>
      </c>
      <c r="E49" s="15">
        <f t="shared" si="11"/>
        <v>-249407.05</v>
      </c>
      <c r="F49" s="15">
        <f t="shared" si="11"/>
        <v>124103.45000000001</v>
      </c>
      <c r="G49" s="15">
        <f t="shared" si="11"/>
        <v>68103.45</v>
      </c>
      <c r="H49" s="15">
        <f t="shared" si="11"/>
        <v>68103.45</v>
      </c>
      <c r="I49" s="15">
        <f t="shared" si="11"/>
        <v>56000.000000000015</v>
      </c>
    </row>
    <row r="50" spans="2:9" ht="12.75">
      <c r="B50" s="13" t="s">
        <v>51</v>
      </c>
      <c r="C50" s="11"/>
      <c r="D50" s="15">
        <v>42000</v>
      </c>
      <c r="E50" s="16">
        <v>0</v>
      </c>
      <c r="F50" s="15">
        <f t="shared" si="10"/>
        <v>42000</v>
      </c>
      <c r="G50" s="16">
        <v>0</v>
      </c>
      <c r="H50" s="16">
        <v>0</v>
      </c>
      <c r="I50" s="16">
        <f t="shared" si="6"/>
        <v>42000</v>
      </c>
    </row>
    <row r="51" spans="2:9" ht="12.75">
      <c r="B51" s="13" t="s">
        <v>52</v>
      </c>
      <c r="C51" s="11"/>
      <c r="D51" s="15"/>
      <c r="E51" s="16"/>
      <c r="F51" s="15">
        <f t="shared" si="10"/>
        <v>0</v>
      </c>
      <c r="G51" s="16"/>
      <c r="H51" s="16"/>
      <c r="I51" s="16">
        <f t="shared" si="6"/>
        <v>0</v>
      </c>
    </row>
    <row r="52" spans="2:9" ht="12.75">
      <c r="B52" s="13" t="s">
        <v>53</v>
      </c>
      <c r="C52" s="11"/>
      <c r="D52" s="15"/>
      <c r="E52" s="16"/>
      <c r="F52" s="15">
        <f t="shared" si="10"/>
        <v>0</v>
      </c>
      <c r="G52" s="16"/>
      <c r="H52" s="16"/>
      <c r="I52" s="16">
        <f t="shared" si="6"/>
        <v>0</v>
      </c>
    </row>
    <row r="53" spans="2:9" ht="12.75">
      <c r="B53" s="13" t="s">
        <v>54</v>
      </c>
      <c r="C53" s="11"/>
      <c r="D53" s="15">
        <v>331510.5</v>
      </c>
      <c r="E53" s="16">
        <v>-249407.05</v>
      </c>
      <c r="F53" s="15">
        <f t="shared" si="10"/>
        <v>82103.45000000001</v>
      </c>
      <c r="G53" s="16">
        <v>68103.45</v>
      </c>
      <c r="H53" s="16">
        <v>68103.45</v>
      </c>
      <c r="I53" s="16">
        <f t="shared" si="6"/>
        <v>14000.000000000015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/>
      <c r="E55" s="16"/>
      <c r="F55" s="15">
        <f t="shared" si="10"/>
        <v>0</v>
      </c>
      <c r="G55" s="16"/>
      <c r="H55" s="16"/>
      <c r="I55" s="16">
        <f t="shared" si="6"/>
        <v>0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37" t="s">
        <v>64</v>
      </c>
      <c r="C63" s="38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0</v>
      </c>
      <c r="E76" s="15">
        <f>SUM(E77:E83)</f>
        <v>0</v>
      </c>
      <c r="F76" s="15">
        <f>SUM(F77:F83)</f>
        <v>0</v>
      </c>
      <c r="G76" s="15">
        <f>SUM(G77:G83)</f>
        <v>0</v>
      </c>
      <c r="H76" s="15">
        <f>SUM(H77:H83)</f>
        <v>0</v>
      </c>
      <c r="I76" s="16">
        <f t="shared" si="6"/>
        <v>0</v>
      </c>
    </row>
    <row r="77" spans="2:9" ht="12.75">
      <c r="B77" s="13" t="s">
        <v>78</v>
      </c>
      <c r="C77" s="11"/>
      <c r="D77" s="15"/>
      <c r="E77" s="16"/>
      <c r="F77" s="15">
        <f t="shared" si="10"/>
        <v>0</v>
      </c>
      <c r="G77" s="16"/>
      <c r="H77" s="16"/>
      <c r="I77" s="16">
        <f t="shared" si="6"/>
        <v>0</v>
      </c>
    </row>
    <row r="78" spans="2:9" ht="12.75">
      <c r="B78" s="13" t="s">
        <v>79</v>
      </c>
      <c r="C78" s="11"/>
      <c r="D78" s="15"/>
      <c r="E78" s="16"/>
      <c r="F78" s="15">
        <f t="shared" si="10"/>
        <v>0</v>
      </c>
      <c r="G78" s="16"/>
      <c r="H78" s="16"/>
      <c r="I78" s="16">
        <f t="shared" si="6"/>
        <v>0</v>
      </c>
    </row>
    <row r="79" spans="2:9" ht="12.75">
      <c r="B79" s="13" t="s">
        <v>80</v>
      </c>
      <c r="C79" s="11"/>
      <c r="D79" s="15"/>
      <c r="E79" s="16"/>
      <c r="F79" s="15">
        <f t="shared" si="10"/>
        <v>0</v>
      </c>
      <c r="G79" s="16"/>
      <c r="H79" s="16"/>
      <c r="I79" s="16">
        <f t="shared" si="6"/>
        <v>0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/>
      <c r="E83" s="16"/>
      <c r="F83" s="15">
        <f t="shared" si="10"/>
        <v>0</v>
      </c>
      <c r="G83" s="16"/>
      <c r="H83" s="16"/>
      <c r="I83" s="16">
        <f t="shared" si="6"/>
        <v>0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0</v>
      </c>
      <c r="E85" s="21">
        <f>E86+E104+E94+E114+E124+E134+E138+E147+E151</f>
        <v>0</v>
      </c>
      <c r="F85" s="21">
        <f t="shared" si="12"/>
        <v>0</v>
      </c>
      <c r="G85" s="21">
        <f>G86+G104+G94+G114+G124+G134+G138+G147+G151</f>
        <v>0</v>
      </c>
      <c r="H85" s="21">
        <f>H86+H104+H94+H114+H124+H134+H138+H147+H151</f>
        <v>0</v>
      </c>
      <c r="I85" s="21">
        <f t="shared" si="12"/>
        <v>0</v>
      </c>
    </row>
    <row r="86" spans="2:9" ht="12.75">
      <c r="B86" s="3" t="s">
        <v>12</v>
      </c>
      <c r="C86" s="9"/>
      <c r="D86" s="15">
        <f>SUM(D87:D93)</f>
        <v>0</v>
      </c>
      <c r="E86" s="15">
        <f>SUM(E87:E93)</f>
        <v>0</v>
      </c>
      <c r="F86" s="15">
        <f>SUM(F87:F93)</f>
        <v>0</v>
      </c>
      <c r="G86" s="15">
        <f>SUM(G87:G93)</f>
        <v>0</v>
      </c>
      <c r="H86" s="15">
        <f>SUM(H87:H93)</f>
        <v>0</v>
      </c>
      <c r="I86" s="16">
        <f aca="true" t="shared" si="13" ref="I86:I149">F86-G86</f>
        <v>0</v>
      </c>
    </row>
    <row r="87" spans="2:9" ht="12.75">
      <c r="B87" s="13" t="s">
        <v>13</v>
      </c>
      <c r="C87" s="11"/>
      <c r="D87" s="15"/>
      <c r="E87" s="16"/>
      <c r="F87" s="15">
        <f aca="true" t="shared" si="14" ref="F87:F103">D87+E87</f>
        <v>0</v>
      </c>
      <c r="G87" s="16"/>
      <c r="H87" s="16"/>
      <c r="I87" s="16">
        <f t="shared" si="13"/>
        <v>0</v>
      </c>
    </row>
    <row r="88" spans="2:9" ht="12.75">
      <c r="B88" s="13" t="s">
        <v>14</v>
      </c>
      <c r="C88" s="11"/>
      <c r="D88" s="15"/>
      <c r="E88" s="16"/>
      <c r="F88" s="15">
        <f t="shared" si="14"/>
        <v>0</v>
      </c>
      <c r="G88" s="16"/>
      <c r="H88" s="16"/>
      <c r="I88" s="16">
        <f t="shared" si="13"/>
        <v>0</v>
      </c>
    </row>
    <row r="89" spans="2:9" ht="12.75">
      <c r="B89" s="13" t="s">
        <v>15</v>
      </c>
      <c r="C89" s="11"/>
      <c r="D89" s="15"/>
      <c r="E89" s="16"/>
      <c r="F89" s="15">
        <f t="shared" si="14"/>
        <v>0</v>
      </c>
      <c r="G89" s="16"/>
      <c r="H89" s="16"/>
      <c r="I89" s="16">
        <f t="shared" si="13"/>
        <v>0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/>
      <c r="E91" s="16"/>
      <c r="F91" s="15">
        <f t="shared" si="14"/>
        <v>0</v>
      </c>
      <c r="G91" s="16"/>
      <c r="H91" s="16"/>
      <c r="I91" s="16">
        <f t="shared" si="13"/>
        <v>0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/>
      <c r="E93" s="16"/>
      <c r="F93" s="15">
        <f t="shared" si="14"/>
        <v>0</v>
      </c>
      <c r="G93" s="16"/>
      <c r="H93" s="16"/>
      <c r="I93" s="16">
        <f t="shared" si="13"/>
        <v>0</v>
      </c>
    </row>
    <row r="94" spans="2:9" ht="12.75">
      <c r="B94" s="3" t="s">
        <v>20</v>
      </c>
      <c r="C94" s="9"/>
      <c r="D94" s="15">
        <f>SUM(D95:D103)</f>
        <v>0</v>
      </c>
      <c r="E94" s="15">
        <f>SUM(E95:E103)</f>
        <v>0</v>
      </c>
      <c r="F94" s="15">
        <f>SUM(F95:F103)</f>
        <v>0</v>
      </c>
      <c r="G94" s="15">
        <f>SUM(G95:G103)</f>
        <v>0</v>
      </c>
      <c r="H94" s="15">
        <f>SUM(H95:H103)</f>
        <v>0</v>
      </c>
      <c r="I94" s="16">
        <f t="shared" si="13"/>
        <v>0</v>
      </c>
    </row>
    <row r="95" spans="2:9" ht="12.75">
      <c r="B95" s="13" t="s">
        <v>21</v>
      </c>
      <c r="C95" s="11"/>
      <c r="D95" s="15"/>
      <c r="E95" s="16"/>
      <c r="F95" s="15">
        <f t="shared" si="14"/>
        <v>0</v>
      </c>
      <c r="G95" s="16"/>
      <c r="H95" s="16"/>
      <c r="I95" s="16">
        <f t="shared" si="13"/>
        <v>0</v>
      </c>
    </row>
    <row r="96" spans="2:9" ht="12.75">
      <c r="B96" s="13" t="s">
        <v>22</v>
      </c>
      <c r="C96" s="11"/>
      <c r="D96" s="15"/>
      <c r="E96" s="16"/>
      <c r="F96" s="15">
        <f t="shared" si="14"/>
        <v>0</v>
      </c>
      <c r="G96" s="16"/>
      <c r="H96" s="16"/>
      <c r="I96" s="16">
        <f t="shared" si="13"/>
        <v>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/>
      <c r="E98" s="16"/>
      <c r="F98" s="15">
        <f t="shared" si="14"/>
        <v>0</v>
      </c>
      <c r="G98" s="16"/>
      <c r="H98" s="16"/>
      <c r="I98" s="16">
        <f t="shared" si="13"/>
        <v>0</v>
      </c>
    </row>
    <row r="99" spans="2:9" ht="12.75">
      <c r="B99" s="13" t="s">
        <v>25</v>
      </c>
      <c r="C99" s="11"/>
      <c r="D99" s="15"/>
      <c r="E99" s="16"/>
      <c r="F99" s="15">
        <f t="shared" si="14"/>
        <v>0</v>
      </c>
      <c r="G99" s="16"/>
      <c r="H99" s="16"/>
      <c r="I99" s="16">
        <f t="shared" si="13"/>
        <v>0</v>
      </c>
    </row>
    <row r="100" spans="2:9" ht="12.75">
      <c r="B100" s="13" t="s">
        <v>26</v>
      </c>
      <c r="C100" s="11"/>
      <c r="D100" s="15"/>
      <c r="E100" s="16"/>
      <c r="F100" s="15">
        <f t="shared" si="14"/>
        <v>0</v>
      </c>
      <c r="G100" s="16"/>
      <c r="H100" s="16"/>
      <c r="I100" s="16">
        <f t="shared" si="13"/>
        <v>0</v>
      </c>
    </row>
    <row r="101" spans="2:9" ht="12.75">
      <c r="B101" s="13" t="s">
        <v>27</v>
      </c>
      <c r="C101" s="11"/>
      <c r="D101" s="15"/>
      <c r="E101" s="16"/>
      <c r="F101" s="15">
        <f t="shared" si="14"/>
        <v>0</v>
      </c>
      <c r="G101" s="16"/>
      <c r="H101" s="16"/>
      <c r="I101" s="16">
        <f t="shared" si="13"/>
        <v>0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/>
      <c r="E103" s="16"/>
      <c r="F103" s="15">
        <f t="shared" si="14"/>
        <v>0</v>
      </c>
      <c r="G103" s="16"/>
      <c r="H103" s="16"/>
      <c r="I103" s="16">
        <f t="shared" si="13"/>
        <v>0</v>
      </c>
    </row>
    <row r="104" spans="2:9" ht="12.75">
      <c r="B104" s="3" t="s">
        <v>30</v>
      </c>
      <c r="C104" s="9"/>
      <c r="D104" s="15">
        <f>SUM(D105:D113)</f>
        <v>0</v>
      </c>
      <c r="E104" s="15">
        <f>SUM(E105:E113)</f>
        <v>0</v>
      </c>
      <c r="F104" s="15">
        <f>SUM(F105:F113)</f>
        <v>0</v>
      </c>
      <c r="G104" s="15">
        <f>SUM(G105:G113)</f>
        <v>0</v>
      </c>
      <c r="H104" s="15">
        <f>SUM(H105:H113)</f>
        <v>0</v>
      </c>
      <c r="I104" s="16">
        <f t="shared" si="13"/>
        <v>0</v>
      </c>
    </row>
    <row r="105" spans="2:9" ht="12.75">
      <c r="B105" s="13" t="s">
        <v>31</v>
      </c>
      <c r="C105" s="11"/>
      <c r="D105" s="15"/>
      <c r="E105" s="16"/>
      <c r="F105" s="16">
        <f>D105+E105</f>
        <v>0</v>
      </c>
      <c r="G105" s="16"/>
      <c r="H105" s="16"/>
      <c r="I105" s="16">
        <f t="shared" si="13"/>
        <v>0</v>
      </c>
    </row>
    <row r="106" spans="2:9" ht="12.75">
      <c r="B106" s="13" t="s">
        <v>32</v>
      </c>
      <c r="C106" s="11"/>
      <c r="D106" s="15"/>
      <c r="E106" s="16"/>
      <c r="F106" s="16">
        <f aca="true" t="shared" si="15" ref="F106:F113">D106+E106</f>
        <v>0</v>
      </c>
      <c r="G106" s="16"/>
      <c r="H106" s="16"/>
      <c r="I106" s="16">
        <f t="shared" si="13"/>
        <v>0</v>
      </c>
    </row>
    <row r="107" spans="2:9" ht="12.75">
      <c r="B107" s="13" t="s">
        <v>33</v>
      </c>
      <c r="C107" s="11"/>
      <c r="D107" s="15"/>
      <c r="E107" s="16"/>
      <c r="F107" s="16">
        <f t="shared" si="15"/>
        <v>0</v>
      </c>
      <c r="G107" s="16"/>
      <c r="H107" s="16"/>
      <c r="I107" s="16">
        <f t="shared" si="13"/>
        <v>0</v>
      </c>
    </row>
    <row r="108" spans="2:9" ht="12.75">
      <c r="B108" s="13" t="s">
        <v>34</v>
      </c>
      <c r="C108" s="11"/>
      <c r="D108" s="15"/>
      <c r="E108" s="16"/>
      <c r="F108" s="16">
        <f t="shared" si="15"/>
        <v>0</v>
      </c>
      <c r="G108" s="16"/>
      <c r="H108" s="16"/>
      <c r="I108" s="16">
        <f t="shared" si="13"/>
        <v>0</v>
      </c>
    </row>
    <row r="109" spans="2:9" ht="12.75">
      <c r="B109" s="13" t="s">
        <v>35</v>
      </c>
      <c r="C109" s="11"/>
      <c r="D109" s="15"/>
      <c r="E109" s="16"/>
      <c r="F109" s="16">
        <f t="shared" si="15"/>
        <v>0</v>
      </c>
      <c r="G109" s="16"/>
      <c r="H109" s="16"/>
      <c r="I109" s="16">
        <f t="shared" si="13"/>
        <v>0</v>
      </c>
    </row>
    <row r="110" spans="2:9" ht="12.75">
      <c r="B110" s="13" t="s">
        <v>36</v>
      </c>
      <c r="C110" s="11"/>
      <c r="D110" s="15"/>
      <c r="E110" s="16"/>
      <c r="F110" s="16">
        <f t="shared" si="15"/>
        <v>0</v>
      </c>
      <c r="G110" s="16"/>
      <c r="H110" s="16"/>
      <c r="I110" s="16">
        <f t="shared" si="13"/>
        <v>0</v>
      </c>
    </row>
    <row r="111" spans="2:9" ht="12.75">
      <c r="B111" s="13" t="s">
        <v>37</v>
      </c>
      <c r="C111" s="11"/>
      <c r="D111" s="15"/>
      <c r="E111" s="16"/>
      <c r="F111" s="16">
        <f t="shared" si="15"/>
        <v>0</v>
      </c>
      <c r="G111" s="16"/>
      <c r="H111" s="16"/>
      <c r="I111" s="16">
        <f t="shared" si="13"/>
        <v>0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37" t="s">
        <v>40</v>
      </c>
      <c r="C114" s="38"/>
      <c r="D114" s="15">
        <f>SUM(D115:D123)</f>
        <v>0</v>
      </c>
      <c r="E114" s="15">
        <f>SUM(E115:E123)</f>
        <v>0</v>
      </c>
      <c r="F114" s="15">
        <f>SUM(F115:F123)</f>
        <v>0</v>
      </c>
      <c r="G114" s="15">
        <f>SUM(G115:G123)</f>
        <v>0</v>
      </c>
      <c r="H114" s="15">
        <f>SUM(H115:H123)</f>
        <v>0</v>
      </c>
      <c r="I114" s="16">
        <f t="shared" si="13"/>
        <v>0</v>
      </c>
    </row>
    <row r="115" spans="2:9" ht="12.75">
      <c r="B115" s="13" t="s">
        <v>41</v>
      </c>
      <c r="C115" s="11"/>
      <c r="D115" s="15"/>
      <c r="E115" s="16"/>
      <c r="F115" s="16">
        <f>D115+E115</f>
        <v>0</v>
      </c>
      <c r="G115" s="16"/>
      <c r="H115" s="16"/>
      <c r="I115" s="16">
        <f t="shared" si="13"/>
        <v>0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/>
      <c r="E118" s="16"/>
      <c r="F118" s="16">
        <f t="shared" si="16"/>
        <v>0</v>
      </c>
      <c r="G118" s="16"/>
      <c r="H118" s="16"/>
      <c r="I118" s="16">
        <f t="shared" si="13"/>
        <v>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0</v>
      </c>
      <c r="E124" s="15">
        <f>SUM(E125:E133)</f>
        <v>0</v>
      </c>
      <c r="F124" s="15">
        <f>SUM(F125:F133)</f>
        <v>0</v>
      </c>
      <c r="G124" s="15">
        <f>SUM(G125:G133)</f>
        <v>0</v>
      </c>
      <c r="H124" s="15">
        <f>SUM(H125:H133)</f>
        <v>0</v>
      </c>
      <c r="I124" s="16">
        <f t="shared" si="13"/>
        <v>0</v>
      </c>
    </row>
    <row r="125" spans="2:9" ht="12.75">
      <c r="B125" s="13" t="s">
        <v>51</v>
      </c>
      <c r="C125" s="11"/>
      <c r="D125" s="15"/>
      <c r="E125" s="16"/>
      <c r="F125" s="16">
        <f>D125+E125</f>
        <v>0</v>
      </c>
      <c r="G125" s="16"/>
      <c r="H125" s="16"/>
      <c r="I125" s="16">
        <f t="shared" si="13"/>
        <v>0</v>
      </c>
    </row>
    <row r="126" spans="2:9" ht="12.75">
      <c r="B126" s="13" t="s">
        <v>52</v>
      </c>
      <c r="C126" s="11"/>
      <c r="D126" s="15"/>
      <c r="E126" s="16"/>
      <c r="F126" s="16">
        <f aca="true" t="shared" si="17" ref="F126:F133">D126+E126</f>
        <v>0</v>
      </c>
      <c r="G126" s="16"/>
      <c r="H126" s="16"/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/>
      <c r="E128" s="16"/>
      <c r="F128" s="16">
        <f t="shared" si="17"/>
        <v>0</v>
      </c>
      <c r="G128" s="16"/>
      <c r="H128" s="16"/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/>
      <c r="E130" s="16"/>
      <c r="F130" s="16">
        <f t="shared" si="17"/>
        <v>0</v>
      </c>
      <c r="G130" s="16"/>
      <c r="H130" s="16"/>
      <c r="I130" s="16">
        <f t="shared" si="13"/>
        <v>0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/>
      <c r="E133" s="16"/>
      <c r="F133" s="16">
        <f t="shared" si="17"/>
        <v>0</v>
      </c>
      <c r="G133" s="16"/>
      <c r="H133" s="16"/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0</v>
      </c>
      <c r="E134" s="15">
        <f>SUM(E135:E137)</f>
        <v>0</v>
      </c>
      <c r="F134" s="15">
        <f>SUM(F135:F137)</f>
        <v>0</v>
      </c>
      <c r="G134" s="15">
        <f>SUM(G135:G137)</f>
        <v>0</v>
      </c>
      <c r="H134" s="15">
        <f>SUM(H135:H137)</f>
        <v>0</v>
      </c>
      <c r="I134" s="16">
        <f t="shared" si="13"/>
        <v>0</v>
      </c>
    </row>
    <row r="135" spans="2:9" ht="12.75">
      <c r="B135" s="13" t="s">
        <v>61</v>
      </c>
      <c r="C135" s="11"/>
      <c r="D135" s="15"/>
      <c r="E135" s="16"/>
      <c r="F135" s="16">
        <f>D135+E135</f>
        <v>0</v>
      </c>
      <c r="G135" s="16"/>
      <c r="H135" s="16"/>
      <c r="I135" s="16">
        <f t="shared" si="13"/>
        <v>0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0</v>
      </c>
      <c r="E151" s="15">
        <f>SUM(E152:E158)</f>
        <v>0</v>
      </c>
      <c r="F151" s="15">
        <f>SUM(F152:F158)</f>
        <v>0</v>
      </c>
      <c r="G151" s="15">
        <f>SUM(G152:G158)</f>
        <v>0</v>
      </c>
      <c r="H151" s="15">
        <f>SUM(H152:H158)</f>
        <v>0</v>
      </c>
      <c r="I151" s="16">
        <f t="shared" si="19"/>
        <v>0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/>
      <c r="E158" s="16"/>
      <c r="F158" s="16">
        <f t="shared" si="20"/>
        <v>0</v>
      </c>
      <c r="G158" s="16"/>
      <c r="H158" s="16"/>
      <c r="I158" s="16">
        <f t="shared" si="19"/>
        <v>0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14784572.64</v>
      </c>
      <c r="E160" s="14">
        <f t="shared" si="21"/>
        <v>9000</v>
      </c>
      <c r="F160" s="14">
        <f t="shared" si="21"/>
        <v>14793572.639999999</v>
      </c>
      <c r="G160" s="14">
        <f t="shared" si="21"/>
        <v>11813272.55</v>
      </c>
      <c r="H160" s="14">
        <f t="shared" si="21"/>
        <v>11813272.55</v>
      </c>
      <c r="I160" s="14">
        <f t="shared" si="21"/>
        <v>2980300.090000001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</sheetData>
  <sheetProtection/>
  <mergeCells count="12">
    <mergeCell ref="B39:C39"/>
    <mergeCell ref="B49:C49"/>
    <mergeCell ref="B63:C63"/>
    <mergeCell ref="B114:C114"/>
    <mergeCell ref="B7:C9"/>
    <mergeCell ref="I7:I9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2016-12-20T19:53:14Z</cp:lastPrinted>
  <dcterms:created xsi:type="dcterms:W3CDTF">2016-10-11T20:25:15Z</dcterms:created>
  <dcterms:modified xsi:type="dcterms:W3CDTF">2020-01-13T20:31:14Z</dcterms:modified>
  <cp:category/>
  <cp:version/>
  <cp:contentType/>
  <cp:contentStatus/>
</cp:coreProperties>
</file>